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F9699365-6C6D-4180-B042-C674C3E374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3" i="1" l="1"/>
  <c r="AI13" i="1"/>
  <c r="AH13" i="1"/>
  <c r="AG13" i="1"/>
  <c r="AF13" i="1"/>
  <c r="AE13" i="1"/>
  <c r="AD13" i="1"/>
  <c r="AC13" i="1"/>
  <c r="AB13" i="1"/>
  <c r="AA13" i="1"/>
  <c r="Z13" i="1"/>
  <c r="Y13" i="1"/>
  <c r="I18" i="1" s="1"/>
  <c r="N18" i="1" s="1"/>
  <c r="X13" i="1"/>
  <c r="H18" i="1" s="1"/>
  <c r="W13" i="1"/>
  <c r="G18" i="1" s="1"/>
  <c r="V13" i="1"/>
  <c r="F18" i="1" s="1"/>
  <c r="U13" i="1"/>
  <c r="E18" i="1" s="1"/>
  <c r="O13" i="1"/>
  <c r="M13" i="1"/>
  <c r="L13" i="1"/>
  <c r="K13" i="1"/>
  <c r="J13" i="1"/>
  <c r="I13" i="1"/>
  <c r="H13" i="1"/>
  <c r="G13" i="1"/>
  <c r="F13" i="1"/>
  <c r="E13" i="1"/>
  <c r="L18" i="1" l="1"/>
  <c r="M18" i="1"/>
  <c r="K18" i="1"/>
  <c r="I17" i="1"/>
  <c r="H17" i="1"/>
  <c r="G17" i="1"/>
  <c r="F17" i="1"/>
  <c r="E17" i="1"/>
  <c r="D14" i="1" l="1"/>
  <c r="G20" i="1"/>
  <c r="F20" i="1"/>
  <c r="E20" i="1"/>
  <c r="K17" i="1"/>
  <c r="I20" i="1"/>
  <c r="M17" i="1"/>
  <c r="H20" i="1"/>
  <c r="L17" i="1"/>
  <c r="N13" i="1"/>
  <c r="N17" i="1" s="1"/>
  <c r="O17" i="1"/>
  <c r="K20" i="1" l="1"/>
  <c r="L20" i="1"/>
  <c r="M20" i="1"/>
  <c r="O20" i="1"/>
  <c r="N20" i="1" s="1"/>
</calcChain>
</file>

<file path=xl/sharedStrings.xml><?xml version="1.0" encoding="utf-8"?>
<sst xmlns="http://schemas.openxmlformats.org/spreadsheetml/2006/main" count="155" uniqueCount="104">
  <si>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</si>
  <si>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</si>
  <si>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</si>
  <si>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</si>
  <si>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</si>
  <si>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</si>
  <si>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</si>
  <si>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</si>
  <si>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</si>
  <si>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</si>
  <si>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</si>
  <si>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</si>
  <si>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</si>
  <si>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</si>
  <si>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</si>
  <si>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</si>
  <si>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</si>
  <si>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</si>
  <si>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</si>
  <si>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</si>
  <si>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</si>
  <si>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</si>
  <si>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</si>
  <si>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</si>
  <si>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</si>
  <si>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</si>
  <si>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</si>
  <si>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</si>
  <si>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>K</t>
  </si>
  <si>
    <t>H</t>
  </si>
  <si>
    <t>P</t>
  </si>
  <si>
    <t>Ottelu</t>
  </si>
  <si>
    <t>1.  ottelu</t>
  </si>
  <si>
    <t>Kunnari</t>
  </si>
  <si>
    <t>Seurat</t>
  </si>
  <si>
    <t>Manse PP</t>
  </si>
  <si>
    <t>1.</t>
  </si>
  <si>
    <t>Senni Korhonen</t>
  </si>
  <si>
    <t>3.12.2000   Janakkala</t>
  </si>
  <si>
    <t>Jana = Janakkalan Jana  (1929),  kasvattajaseura</t>
  </si>
  <si>
    <t>12.07. 2017  Manse PP - KeKi  2-0  (5-2, 4-1)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</si>
  <si>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</si>
  <si>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</si>
  <si>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</si>
  <si>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</si>
  <si>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</si>
  <si>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</si>
  <si>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</si>
  <si>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</si>
  <si>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</si>
  <si>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</si>
  <si>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</si>
  <si>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</si>
  <si>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</si>
  <si>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</si>
  <si>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</si>
  <si>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01.07. 2017  Imatra</t>
  </si>
  <si>
    <t xml:space="preserve">  1-2  (2-2, 2-2, 0-1)</t>
  </si>
  <si>
    <t>Paukku</t>
  </si>
  <si>
    <t>3v</t>
  </si>
  <si>
    <t>2/7</t>
  </si>
  <si>
    <t>1/3</t>
  </si>
  <si>
    <t>0/1</t>
  </si>
  <si>
    <t>ykköspesis</t>
  </si>
  <si>
    <t>Jana</t>
  </si>
  <si>
    <t>9.  ottelu</t>
  </si>
  <si>
    <t>25.05. 2018  Virkiä - Manse PP  0-1  (1-2, 4-4)</t>
  </si>
  <si>
    <t xml:space="preserve">  17 v   5 kk 22 pv</t>
  </si>
  <si>
    <t xml:space="preserve">  16 v   7 kk   9 pv</t>
  </si>
  <si>
    <t>30.06. 2018  Joensuu</t>
  </si>
  <si>
    <t>Joni Järvinen</t>
  </si>
  <si>
    <t>23.  ottelu</t>
  </si>
  <si>
    <t>21.07. 2018  Manse PP - Pesäkarhut  1-2  (12-1, 4-8, 1-1, 0-2)</t>
  </si>
  <si>
    <t xml:space="preserve">  1-2  (2-3, 2-0, 0-1)</t>
  </si>
  <si>
    <t>2/3</t>
  </si>
  <si>
    <t>1/1</t>
  </si>
  <si>
    <t>1/2</t>
  </si>
  <si>
    <t>2.</t>
  </si>
  <si>
    <t>Räpsä</t>
  </si>
  <si>
    <t>Jussi Frantsila</t>
  </si>
  <si>
    <t>06.07. 2019  Seinäjoki</t>
  </si>
  <si>
    <t>L+T</t>
  </si>
  <si>
    <t xml:space="preserve">Lyöty </t>
  </si>
  <si>
    <t xml:space="preserve">Tuotu </t>
  </si>
  <si>
    <t xml:space="preserve">      Arvo-ottelut ja mitalit</t>
  </si>
  <si>
    <t xml:space="preserve">  0-1  (4-4, 0-4)</t>
  </si>
  <si>
    <t>s</t>
  </si>
  <si>
    <t>2/5</t>
  </si>
  <si>
    <t>6/15</t>
  </si>
  <si>
    <t>3/6</t>
  </si>
  <si>
    <t>1/4</t>
  </si>
  <si>
    <t>4.</t>
  </si>
  <si>
    <t>KeKi</t>
  </si>
  <si>
    <t>KeKi = Kempeleen Kiri  (1915)</t>
  </si>
  <si>
    <t>7.</t>
  </si>
  <si>
    <t>Jussi-Pekka Tanskanen</t>
  </si>
  <si>
    <t>8.</t>
  </si>
  <si>
    <t>Tahko</t>
  </si>
  <si>
    <t>Tahko = Hyvinkään Tahko  (1915)</t>
  </si>
  <si>
    <t>Manse PP = Manse PP Edustus  (2015)</t>
  </si>
  <si>
    <t>ENSIMMÄISET RUNKOSARJASSA</t>
  </si>
  <si>
    <t>10.</t>
  </si>
  <si>
    <t>Virkiä</t>
  </si>
  <si>
    <t>Virkiä = Lapuan Virkiä  (1909)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</si>
</sst>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2.3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29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left"/>
    </xf>
    <xf numFmtId="0" fontId="2" fillId="7" borderId="3" xfId="0" applyFont="1" applyFill="1" applyBorder="1" applyAlignment="1">
      <alignment horizontal="left"/>
    </xf>
    <xf numFmtId="165" fontId="2" fillId="7" borderId="4" xfId="1" applyNumberFormat="1" applyFont="1" applyFill="1" applyBorder="1" applyAlignment="1"/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" fontId="2" fillId="7" borderId="3" xfId="0" applyNumberFormat="1" applyFont="1" applyFill="1" applyBorder="1" applyAlignment="1">
      <alignment horizontal="center"/>
    </xf>
    <xf numFmtId="1" fontId="2" fillId="7" borderId="4" xfId="0" applyNumberFormat="1" applyFont="1" applyFill="1" applyBorder="1" applyAlignment="1">
      <alignment horizontal="center"/>
    </xf>
    <xf numFmtId="165" fontId="2" fillId="7" borderId="2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49" fontId="2" fillId="7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2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7" customWidth="1"/>
    <col min="3" max="3" width="5.7109375" style="57" customWidth="1"/>
    <col min="4" max="4" width="12.2851562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19" width="5.7109375" style="58" customWidth="1"/>
    <col min="20" max="20" width="0.42578125" style="58" customWidth="1"/>
    <col min="21" max="28" width="5.7109375" style="58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37</v>
      </c>
      <c r="C1" s="2"/>
      <c r="D1" s="3"/>
      <c r="E1" s="4" t="s">
        <v>38</v>
      </c>
      <c r="F1" s="5"/>
      <c r="G1" s="2"/>
      <c r="H1" s="5"/>
      <c r="I1" s="5"/>
      <c r="J1" s="3"/>
      <c r="K1" s="5"/>
      <c r="L1" s="5"/>
      <c r="M1" s="6"/>
      <c r="N1" s="5"/>
      <c r="O1" s="5"/>
      <c r="P1" s="5"/>
      <c r="Q1" s="5"/>
      <c r="R1" s="5"/>
      <c r="S1" s="5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84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81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28</v>
      </c>
      <c r="AI3" s="16" t="s">
        <v>29</v>
      </c>
      <c r="AJ3" s="17" t="s">
        <v>30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25">
        <v>2017</v>
      </c>
      <c r="C4" s="25" t="s">
        <v>36</v>
      </c>
      <c r="D4" s="26" t="s">
        <v>35</v>
      </c>
      <c r="E4" s="25">
        <v>4</v>
      </c>
      <c r="F4" s="25">
        <v>0</v>
      </c>
      <c r="G4" s="25">
        <v>0</v>
      </c>
      <c r="H4" s="25">
        <v>1</v>
      </c>
      <c r="I4" s="25">
        <v>3</v>
      </c>
      <c r="J4" s="25">
        <v>2</v>
      </c>
      <c r="K4" s="25">
        <v>1</v>
      </c>
      <c r="L4" s="25">
        <v>0</v>
      </c>
      <c r="M4" s="25">
        <v>0</v>
      </c>
      <c r="N4" s="27">
        <v>0.214</v>
      </c>
      <c r="O4" s="28">
        <v>14</v>
      </c>
      <c r="P4" s="17"/>
      <c r="Q4" s="17"/>
      <c r="R4" s="17"/>
      <c r="S4" s="17"/>
      <c r="T4" s="23"/>
      <c r="U4" s="25"/>
      <c r="V4" s="25"/>
      <c r="W4" s="25"/>
      <c r="X4" s="25"/>
      <c r="Y4" s="25"/>
      <c r="Z4" s="29"/>
      <c r="AA4" s="29"/>
      <c r="AB4" s="29"/>
      <c r="AC4" s="29"/>
      <c r="AD4" s="29"/>
      <c r="AE4" s="25"/>
      <c r="AF4" s="25"/>
      <c r="AG4" s="25"/>
      <c r="AH4" s="25">
        <v>1</v>
      </c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86">
        <v>2018</v>
      </c>
      <c r="C5" s="86"/>
      <c r="D5" s="87" t="s">
        <v>64</v>
      </c>
      <c r="E5" s="86"/>
      <c r="F5" s="88" t="s">
        <v>63</v>
      </c>
      <c r="G5" s="89"/>
      <c r="H5" s="62"/>
      <c r="I5" s="86"/>
      <c r="J5" s="86"/>
      <c r="K5" s="86"/>
      <c r="L5" s="86"/>
      <c r="M5" s="86"/>
      <c r="N5" s="90"/>
      <c r="O5" s="28"/>
      <c r="P5" s="17"/>
      <c r="Q5" s="17"/>
      <c r="R5" s="17"/>
      <c r="S5" s="17"/>
      <c r="T5" s="23"/>
      <c r="U5" s="25"/>
      <c r="V5" s="25"/>
      <c r="W5" s="25"/>
      <c r="X5" s="25"/>
      <c r="Y5" s="25"/>
      <c r="Z5" s="29"/>
      <c r="AA5" s="29"/>
      <c r="AB5" s="29"/>
      <c r="AC5" s="29"/>
      <c r="AD5" s="29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25">
        <v>2018</v>
      </c>
      <c r="C6" s="25" t="s">
        <v>77</v>
      </c>
      <c r="D6" s="26" t="s">
        <v>35</v>
      </c>
      <c r="E6" s="25">
        <v>24</v>
      </c>
      <c r="F6" s="25">
        <v>1</v>
      </c>
      <c r="G6" s="25">
        <v>4</v>
      </c>
      <c r="H6" s="25">
        <v>10</v>
      </c>
      <c r="I6" s="25">
        <v>35</v>
      </c>
      <c r="J6" s="25">
        <v>18</v>
      </c>
      <c r="K6" s="25">
        <v>5</v>
      </c>
      <c r="L6" s="25">
        <v>7</v>
      </c>
      <c r="M6" s="25">
        <v>5</v>
      </c>
      <c r="N6" s="27">
        <v>0.34310000000000002</v>
      </c>
      <c r="O6" s="28">
        <v>102</v>
      </c>
      <c r="P6" s="17"/>
      <c r="Q6" s="17"/>
      <c r="R6" s="17"/>
      <c r="S6" s="17"/>
      <c r="T6" s="23"/>
      <c r="U6" s="25">
        <v>10</v>
      </c>
      <c r="V6" s="25">
        <v>0</v>
      </c>
      <c r="W6" s="25">
        <v>2</v>
      </c>
      <c r="X6" s="25">
        <v>1</v>
      </c>
      <c r="Y6" s="25">
        <v>15</v>
      </c>
      <c r="Z6" s="29"/>
      <c r="AA6" s="29"/>
      <c r="AB6" s="29"/>
      <c r="AC6" s="29"/>
      <c r="AD6" s="29"/>
      <c r="AE6" s="25"/>
      <c r="AF6" s="25"/>
      <c r="AG6" s="25"/>
      <c r="AH6" s="25"/>
      <c r="AI6" s="25">
        <v>1</v>
      </c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2019</v>
      </c>
      <c r="C7" s="25" t="s">
        <v>91</v>
      </c>
      <c r="D7" s="26" t="s">
        <v>35</v>
      </c>
      <c r="E7" s="25">
        <v>22</v>
      </c>
      <c r="F7" s="25">
        <v>0</v>
      </c>
      <c r="G7" s="25">
        <v>1</v>
      </c>
      <c r="H7" s="25">
        <v>6</v>
      </c>
      <c r="I7" s="25">
        <v>37</v>
      </c>
      <c r="J7" s="25">
        <v>17</v>
      </c>
      <c r="K7" s="25">
        <v>10</v>
      </c>
      <c r="L7" s="25">
        <v>9</v>
      </c>
      <c r="M7" s="25">
        <v>1</v>
      </c>
      <c r="N7" s="27">
        <v>0.38541666666666669</v>
      </c>
      <c r="O7" s="28">
        <v>96</v>
      </c>
      <c r="P7" s="17"/>
      <c r="Q7" s="17"/>
      <c r="R7" s="17"/>
      <c r="S7" s="17"/>
      <c r="T7" s="23"/>
      <c r="U7" s="25">
        <v>9</v>
      </c>
      <c r="V7" s="25">
        <v>0</v>
      </c>
      <c r="W7" s="25">
        <v>1</v>
      </c>
      <c r="X7" s="25">
        <v>1</v>
      </c>
      <c r="Y7" s="25">
        <v>11</v>
      </c>
      <c r="Z7" s="29"/>
      <c r="AA7" s="29"/>
      <c r="AB7" s="29"/>
      <c r="AC7" s="29"/>
      <c r="AD7" s="29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2020</v>
      </c>
      <c r="C8" s="25" t="s">
        <v>94</v>
      </c>
      <c r="D8" s="26" t="s">
        <v>92</v>
      </c>
      <c r="E8" s="25">
        <v>20</v>
      </c>
      <c r="F8" s="25">
        <v>0</v>
      </c>
      <c r="G8" s="25">
        <v>2</v>
      </c>
      <c r="H8" s="25">
        <v>10</v>
      </c>
      <c r="I8" s="25">
        <v>64</v>
      </c>
      <c r="J8" s="25">
        <v>2</v>
      </c>
      <c r="K8" s="25">
        <v>26</v>
      </c>
      <c r="L8" s="25">
        <v>34</v>
      </c>
      <c r="M8" s="25">
        <v>2</v>
      </c>
      <c r="N8" s="27">
        <v>0.59799999999999998</v>
      </c>
      <c r="O8" s="28">
        <v>107</v>
      </c>
      <c r="P8" s="17"/>
      <c r="Q8" s="17"/>
      <c r="R8" s="17"/>
      <c r="S8" s="17"/>
      <c r="T8" s="23"/>
      <c r="U8" s="25">
        <v>2</v>
      </c>
      <c r="V8" s="25">
        <v>0</v>
      </c>
      <c r="W8" s="25">
        <v>0</v>
      </c>
      <c r="X8" s="25">
        <v>1</v>
      </c>
      <c r="Y8" s="25">
        <v>6</v>
      </c>
      <c r="Z8" s="29"/>
      <c r="AA8" s="29"/>
      <c r="AB8" s="29"/>
      <c r="AC8" s="29"/>
      <c r="AD8" s="29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119">
        <v>2021</v>
      </c>
      <c r="C9" s="119" t="s">
        <v>94</v>
      </c>
      <c r="D9" s="120" t="s">
        <v>92</v>
      </c>
      <c r="E9" s="119">
        <v>24</v>
      </c>
      <c r="F9" s="119">
        <v>2</v>
      </c>
      <c r="G9" s="119">
        <v>2</v>
      </c>
      <c r="H9" s="119">
        <v>20</v>
      </c>
      <c r="I9" s="119">
        <v>87</v>
      </c>
      <c r="J9" s="119">
        <v>9</v>
      </c>
      <c r="K9" s="119">
        <v>51</v>
      </c>
      <c r="L9" s="119">
        <v>23</v>
      </c>
      <c r="M9" s="119">
        <v>4</v>
      </c>
      <c r="N9" s="121">
        <v>0.56859999999999999</v>
      </c>
      <c r="O9" s="122">
        <v>153</v>
      </c>
      <c r="P9" s="17"/>
      <c r="Q9" s="17"/>
      <c r="R9" s="17"/>
      <c r="S9" s="17"/>
      <c r="T9" s="23"/>
      <c r="U9" s="25">
        <v>3</v>
      </c>
      <c r="V9" s="25">
        <v>0</v>
      </c>
      <c r="W9" s="25">
        <v>0</v>
      </c>
      <c r="X9" s="25">
        <v>3</v>
      </c>
      <c r="Y9" s="25">
        <v>6</v>
      </c>
      <c r="Z9" s="29"/>
      <c r="AA9" s="29"/>
      <c r="AB9" s="29"/>
      <c r="AC9" s="29"/>
      <c r="AD9" s="29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119">
        <v>2022</v>
      </c>
      <c r="C10" s="119" t="s">
        <v>96</v>
      </c>
      <c r="D10" s="120" t="s">
        <v>97</v>
      </c>
      <c r="E10" s="119">
        <v>24</v>
      </c>
      <c r="F10" s="119">
        <v>1</v>
      </c>
      <c r="G10" s="119">
        <v>1</v>
      </c>
      <c r="H10" s="119">
        <v>22</v>
      </c>
      <c r="I10" s="119">
        <v>82</v>
      </c>
      <c r="J10" s="119">
        <v>18</v>
      </c>
      <c r="K10" s="119">
        <v>58</v>
      </c>
      <c r="L10" s="119">
        <v>4</v>
      </c>
      <c r="M10" s="119">
        <v>2</v>
      </c>
      <c r="N10" s="121">
        <v>0.4713</v>
      </c>
      <c r="O10" s="122">
        <v>174</v>
      </c>
      <c r="P10" s="17"/>
      <c r="Q10" s="17"/>
      <c r="R10" s="17"/>
      <c r="S10" s="17"/>
      <c r="T10" s="23"/>
      <c r="U10" s="25">
        <v>3</v>
      </c>
      <c r="V10" s="25">
        <v>1</v>
      </c>
      <c r="W10" s="25">
        <v>1</v>
      </c>
      <c r="X10" s="25">
        <v>4</v>
      </c>
      <c r="Y10" s="25">
        <v>15</v>
      </c>
      <c r="Z10" s="29"/>
      <c r="AA10" s="29"/>
      <c r="AB10" s="29"/>
      <c r="AC10" s="29"/>
      <c r="AD10" s="29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2023</v>
      </c>
      <c r="C11" s="25" t="s">
        <v>101</v>
      </c>
      <c r="D11" s="123" t="s">
        <v>97</v>
      </c>
      <c r="E11" s="119">
        <v>23</v>
      </c>
      <c r="F11" s="119">
        <v>1</v>
      </c>
      <c r="G11" s="25">
        <v>3</v>
      </c>
      <c r="H11" s="119">
        <v>10</v>
      </c>
      <c r="I11" s="119">
        <v>64</v>
      </c>
      <c r="J11" s="25">
        <v>13</v>
      </c>
      <c r="K11" s="25">
        <v>34</v>
      </c>
      <c r="L11" s="25">
        <v>13</v>
      </c>
      <c r="M11" s="25">
        <v>4</v>
      </c>
      <c r="N11" s="124">
        <v>0.46380000000000005</v>
      </c>
      <c r="O11" s="125">
        <v>138</v>
      </c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9"/>
      <c r="AA11" s="29"/>
      <c r="AB11" s="29"/>
      <c r="AC11" s="29"/>
      <c r="AD11" s="29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126">
        <v>2024</v>
      </c>
      <c r="C12" s="126" t="s">
        <v>77</v>
      </c>
      <c r="D12" s="127" t="s">
        <v>102</v>
      </c>
      <c r="E12" s="126">
        <v>23</v>
      </c>
      <c r="F12" s="126">
        <v>0</v>
      </c>
      <c r="G12" s="126">
        <v>8</v>
      </c>
      <c r="H12" s="126">
        <v>1</v>
      </c>
      <c r="I12" s="126">
        <v>27</v>
      </c>
      <c r="J12" s="126">
        <v>1</v>
      </c>
      <c r="K12" s="126">
        <v>5</v>
      </c>
      <c r="L12" s="126">
        <v>13</v>
      </c>
      <c r="M12" s="126">
        <v>8</v>
      </c>
      <c r="N12" s="128">
        <v>0.40298507462686567</v>
      </c>
      <c r="O12" s="18">
        <v>67</v>
      </c>
      <c r="P12" s="17"/>
      <c r="Q12" s="17"/>
      <c r="R12" s="17"/>
      <c r="S12" s="17"/>
      <c r="T12" s="18"/>
      <c r="U12" s="25">
        <v>11</v>
      </c>
      <c r="V12" s="25">
        <v>0</v>
      </c>
      <c r="W12" s="25">
        <v>3</v>
      </c>
      <c r="X12" s="25">
        <v>0</v>
      </c>
      <c r="Y12" s="25">
        <v>9</v>
      </c>
      <c r="Z12" s="29"/>
      <c r="AA12" s="29"/>
      <c r="AB12" s="29"/>
      <c r="AC12" s="29"/>
      <c r="AD12" s="29"/>
      <c r="AE12" s="25"/>
      <c r="AF12" s="25"/>
      <c r="AG12" s="25"/>
      <c r="AH12" s="25"/>
      <c r="AI12" s="25">
        <v>1</v>
      </c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" t="s">
        <v>9</v>
      </c>
      <c r="C13" s="16"/>
      <c r="D13" s="14"/>
      <c r="E13" s="17">
        <f>SUM(E4:E12)</f>
        <v>164</v>
      </c>
      <c r="F13" s="17">
        <f>SUM(F4:F12)</f>
        <v>5</v>
      </c>
      <c r="G13" s="17">
        <f>SUM(G4:G12)</f>
        <v>21</v>
      </c>
      <c r="H13" s="17">
        <f>SUM(H4:H12)</f>
        <v>80</v>
      </c>
      <c r="I13" s="17">
        <f>SUM(I4:I12)</f>
        <v>399</v>
      </c>
      <c r="J13" s="17">
        <f>SUM(J4:J12)</f>
        <v>80</v>
      </c>
      <c r="K13" s="17">
        <f>SUM(K4:K12)</f>
        <v>190</v>
      </c>
      <c r="L13" s="17">
        <f>SUM(L4:L12)</f>
        <v>103</v>
      </c>
      <c r="M13" s="17">
        <f>SUM(M4:M12)</f>
        <v>26</v>
      </c>
      <c r="N13" s="30">
        <f>PRODUCT(I13/O13)</f>
        <v>0.46886016451233842</v>
      </c>
      <c r="O13" s="31">
        <f>SUM(O4:O12)</f>
        <v>851</v>
      </c>
      <c r="P13" s="17"/>
      <c r="Q13" s="17"/>
      <c r="R13" s="17"/>
      <c r="S13" s="17"/>
      <c r="T13" s="31"/>
      <c r="U13" s="17">
        <f>SUM(U4:U12)</f>
        <v>38</v>
      </c>
      <c r="V13" s="17">
        <f>SUM(V4:V12)</f>
        <v>1</v>
      </c>
      <c r="W13" s="17">
        <f>SUM(W4:W12)</f>
        <v>7</v>
      </c>
      <c r="X13" s="17">
        <f>SUM(X4:X12)</f>
        <v>10</v>
      </c>
      <c r="Y13" s="17">
        <f>SUM(Y4:Y12)</f>
        <v>62</v>
      </c>
      <c r="Z13" s="17">
        <f>SUM(Z4:Z12)</f>
        <v>0</v>
      </c>
      <c r="AA13" s="17">
        <f>SUM(AA4:AA12)</f>
        <v>0</v>
      </c>
      <c r="AB13" s="17">
        <f>SUM(AB4:AB12)</f>
        <v>0</v>
      </c>
      <c r="AC13" s="17">
        <f>SUM(AC4:AC12)</f>
        <v>0</v>
      </c>
      <c r="AD13" s="17">
        <f>SUM(AD4:AD12)</f>
        <v>0</v>
      </c>
      <c r="AE13" s="17">
        <f>SUM(AE4:AE12)</f>
        <v>0</v>
      </c>
      <c r="AF13" s="17">
        <f>SUM(AF4:AF12)</f>
        <v>0</v>
      </c>
      <c r="AG13" s="17">
        <f>SUM(AG4:AG12)</f>
        <v>0</v>
      </c>
      <c r="AH13" s="17">
        <f>SUM(AH4:AH12)</f>
        <v>1</v>
      </c>
      <c r="AI13" s="17">
        <f>SUM(AI4:AI12)</f>
        <v>2</v>
      </c>
      <c r="AJ13" s="17">
        <f>SUM(AJ4:AJ12)</f>
        <v>0</v>
      </c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6" t="s">
        <v>2</v>
      </c>
      <c r="C14" s="32"/>
      <c r="D14" s="33">
        <f>SUM(F13:H13)+((I13-F13-G13)/3)+(E13/3)+(AE13*25)+(AF13*25)+(AG13*10)+(AH13*25)+(AI13*20)+(AJ13*15)-25</f>
        <v>325</v>
      </c>
      <c r="E14" s="1"/>
      <c r="F14" s="1"/>
      <c r="G14" s="1"/>
      <c r="H14" s="1"/>
      <c r="I14" s="1"/>
      <c r="J14" s="1"/>
      <c r="K14" s="1"/>
      <c r="L14" s="1"/>
      <c r="M14" s="1"/>
      <c r="N14" s="34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35"/>
      <c r="AJ14" s="1"/>
      <c r="AK14" s="22"/>
      <c r="AL14" s="7"/>
      <c r="AM14" s="7"/>
      <c r="AN14" s="7"/>
      <c r="AO14" s="7"/>
      <c r="AP14" s="7"/>
    </row>
    <row r="15" spans="1:42" s="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4"/>
      <c r="O15" s="36"/>
      <c r="P15" s="36"/>
      <c r="Q15" s="36"/>
      <c r="R15" s="36"/>
      <c r="S15" s="36"/>
      <c r="T15" s="36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1" t="s">
        <v>16</v>
      </c>
      <c r="C16" s="37"/>
      <c r="D16" s="37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30" t="s">
        <v>21</v>
      </c>
      <c r="O16" s="23"/>
      <c r="P16" s="38" t="s">
        <v>100</v>
      </c>
      <c r="Q16" s="11"/>
      <c r="R16" s="11"/>
      <c r="S16" s="11"/>
      <c r="T16" s="39"/>
      <c r="U16" s="39"/>
      <c r="V16" s="39"/>
      <c r="W16" s="39"/>
      <c r="X16" s="39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41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38" t="s">
        <v>17</v>
      </c>
      <c r="C17" s="11"/>
      <c r="D17" s="41"/>
      <c r="E17" s="25">
        <f>PRODUCT(E13)</f>
        <v>164</v>
      </c>
      <c r="F17" s="25">
        <f>PRODUCT(F13)</f>
        <v>5</v>
      </c>
      <c r="G17" s="25">
        <f>PRODUCT(G13)</f>
        <v>21</v>
      </c>
      <c r="H17" s="25">
        <f>PRODUCT(H13)</f>
        <v>80</v>
      </c>
      <c r="I17" s="25">
        <f>PRODUCT(I13)</f>
        <v>399</v>
      </c>
      <c r="J17" s="1"/>
      <c r="K17" s="42">
        <f>PRODUCT((F17+G17)/E17)</f>
        <v>0.15853658536585366</v>
      </c>
      <c r="L17" s="42">
        <f>PRODUCT(H17/E17)</f>
        <v>0.48780487804878048</v>
      </c>
      <c r="M17" s="42">
        <f>PRODUCT(I17/E17)</f>
        <v>2.4329268292682928</v>
      </c>
      <c r="N17" s="43">
        <f>PRODUCT(N13)</f>
        <v>0.46886016451233842</v>
      </c>
      <c r="O17" s="23">
        <f>PRODUCT(O13)</f>
        <v>851</v>
      </c>
      <c r="P17" s="104" t="s">
        <v>31</v>
      </c>
      <c r="Q17" s="105"/>
      <c r="R17" s="106" t="s">
        <v>40</v>
      </c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7"/>
      <c r="AD17" s="107" t="s">
        <v>32</v>
      </c>
      <c r="AE17" s="106"/>
      <c r="AF17" s="108" t="s">
        <v>68</v>
      </c>
      <c r="AG17" s="107"/>
      <c r="AH17" s="106"/>
      <c r="AI17" s="106"/>
      <c r="AJ17" s="108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4" t="s">
        <v>18</v>
      </c>
      <c r="C18" s="45"/>
      <c r="D18" s="46"/>
      <c r="E18" s="25">
        <f>SUM(U13)</f>
        <v>38</v>
      </c>
      <c r="F18" s="25">
        <f t="shared" ref="F18:I18" si="0">SUM(V13)</f>
        <v>1</v>
      </c>
      <c r="G18" s="25">
        <f t="shared" si="0"/>
        <v>7</v>
      </c>
      <c r="H18" s="25">
        <f t="shared" si="0"/>
        <v>10</v>
      </c>
      <c r="I18" s="25">
        <f t="shared" si="0"/>
        <v>62</v>
      </c>
      <c r="J18" s="1"/>
      <c r="K18" s="42">
        <f>PRODUCT((F18+G18)/E18)</f>
        <v>0.21052631578947367</v>
      </c>
      <c r="L18" s="42">
        <f>PRODUCT(H18/E18)</f>
        <v>0.26315789473684209</v>
      </c>
      <c r="M18" s="42">
        <f>PRODUCT(I18/E18)</f>
        <v>1.631578947368421</v>
      </c>
      <c r="N18" s="27">
        <f>PRODUCT(I18/O18)</f>
        <v>0.37804878048780488</v>
      </c>
      <c r="O18" s="28">
        <v>164</v>
      </c>
      <c r="P18" s="109" t="s">
        <v>82</v>
      </c>
      <c r="Q18" s="110"/>
      <c r="R18" s="111" t="s">
        <v>66</v>
      </c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2"/>
      <c r="AD18" s="112" t="s">
        <v>65</v>
      </c>
      <c r="AE18" s="111"/>
      <c r="AF18" s="113" t="s">
        <v>67</v>
      </c>
      <c r="AG18" s="112"/>
      <c r="AH18" s="111"/>
      <c r="AI18" s="111"/>
      <c r="AJ18" s="113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7" t="s">
        <v>19</v>
      </c>
      <c r="C19" s="48"/>
      <c r="D19" s="49"/>
      <c r="E19" s="29"/>
      <c r="F19" s="29"/>
      <c r="G19" s="29"/>
      <c r="H19" s="29"/>
      <c r="I19" s="29"/>
      <c r="J19" s="1"/>
      <c r="K19" s="50"/>
      <c r="L19" s="50"/>
      <c r="M19" s="50"/>
      <c r="N19" s="51"/>
      <c r="O19" s="23"/>
      <c r="P19" s="109" t="s">
        <v>83</v>
      </c>
      <c r="Q19" s="110"/>
      <c r="R19" s="111" t="s">
        <v>40</v>
      </c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2"/>
      <c r="AD19" s="112" t="s">
        <v>32</v>
      </c>
      <c r="AE19" s="111"/>
      <c r="AF19" s="113" t="s">
        <v>68</v>
      </c>
      <c r="AG19" s="112"/>
      <c r="AH19" s="111"/>
      <c r="AI19" s="111"/>
      <c r="AJ19" s="113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52" t="s">
        <v>20</v>
      </c>
      <c r="C20" s="53"/>
      <c r="D20" s="54"/>
      <c r="E20" s="17">
        <f>SUM(E17:E19)</f>
        <v>202</v>
      </c>
      <c r="F20" s="17">
        <f>SUM(F17:F19)</f>
        <v>6</v>
      </c>
      <c r="G20" s="17">
        <f>SUM(G17:G19)</f>
        <v>28</v>
      </c>
      <c r="H20" s="17">
        <f>SUM(H17:H19)</f>
        <v>90</v>
      </c>
      <c r="I20" s="17">
        <f>SUM(I17:I19)</f>
        <v>461</v>
      </c>
      <c r="J20" s="1"/>
      <c r="K20" s="55">
        <f>PRODUCT((F20+G20)/E20)</f>
        <v>0.16831683168316833</v>
      </c>
      <c r="L20" s="55">
        <f>PRODUCT(H20/E20)</f>
        <v>0.44554455445544555</v>
      </c>
      <c r="M20" s="55">
        <f>PRODUCT(I20/E20)</f>
        <v>2.282178217821782</v>
      </c>
      <c r="N20" s="30">
        <f>PRODUCT(I20/O20)</f>
        <v>0.45418719211822661</v>
      </c>
      <c r="O20" s="23">
        <f>SUM(O17:O19)</f>
        <v>1015</v>
      </c>
      <c r="P20" s="114" t="s">
        <v>33</v>
      </c>
      <c r="Q20" s="115"/>
      <c r="R20" s="116" t="s">
        <v>72</v>
      </c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7"/>
      <c r="AD20" s="117" t="s">
        <v>71</v>
      </c>
      <c r="AE20" s="116"/>
      <c r="AF20" s="118" t="s">
        <v>68</v>
      </c>
      <c r="AG20" s="117"/>
      <c r="AH20" s="116"/>
      <c r="AI20" s="116"/>
      <c r="AJ20" s="118"/>
      <c r="AK20" s="22"/>
      <c r="AL20" s="7"/>
      <c r="AM20" s="7"/>
      <c r="AN20" s="7"/>
      <c r="AO20" s="7"/>
      <c r="AP20" s="7"/>
    </row>
    <row r="21" spans="1:42" ht="15" customHeight="1" x14ac:dyDescent="0.25">
      <c r="A21" s="1"/>
      <c r="B21" s="35"/>
      <c r="C21" s="35"/>
      <c r="D21" s="35"/>
      <c r="E21" s="35"/>
      <c r="F21" s="35"/>
      <c r="G21" s="35"/>
      <c r="H21" s="35"/>
      <c r="I21" s="35"/>
      <c r="J21" s="1"/>
      <c r="K21" s="35"/>
      <c r="L21" s="35"/>
      <c r="M21" s="35"/>
      <c r="N21" s="34"/>
      <c r="O21" s="23"/>
      <c r="P21" s="23"/>
      <c r="Q21" s="23"/>
      <c r="R21" s="23"/>
      <c r="S21" s="23"/>
      <c r="T21" s="23"/>
      <c r="U21" s="1"/>
      <c r="V21" s="1"/>
      <c r="W21" s="1"/>
      <c r="X21" s="1"/>
      <c r="Y21" s="23"/>
      <c r="Z21" s="23"/>
      <c r="AA21" s="56"/>
      <c r="AB21" s="1"/>
      <c r="AC21" s="1"/>
      <c r="AD21" s="1"/>
      <c r="AE21" s="1"/>
      <c r="AF21" s="1"/>
      <c r="AG21" s="1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1" t="s">
        <v>34</v>
      </c>
      <c r="C22" s="1"/>
      <c r="D22" s="1" t="s">
        <v>39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23"/>
      <c r="Q22" s="23"/>
      <c r="R22" s="23"/>
      <c r="S22" s="23"/>
      <c r="T22" s="23"/>
      <c r="U22" s="1"/>
      <c r="V22" s="1"/>
      <c r="W22" s="1"/>
      <c r="X22" s="1"/>
      <c r="Y22" s="23"/>
      <c r="Z22" s="23"/>
      <c r="AA22" s="56"/>
      <c r="AB22" s="1"/>
      <c r="AC22" s="1"/>
      <c r="AD22" s="1"/>
      <c r="AE22" s="1"/>
      <c r="AF22" s="1"/>
      <c r="AG22" s="1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1"/>
      <c r="C23" s="1"/>
      <c r="D23" s="1" t="s">
        <v>99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23"/>
      <c r="Q23" s="23"/>
      <c r="R23" s="23"/>
      <c r="S23" s="23"/>
      <c r="T23" s="23"/>
      <c r="U23" s="1"/>
      <c r="V23" s="1"/>
      <c r="W23" s="1"/>
      <c r="X23" s="1"/>
      <c r="Y23" s="23"/>
      <c r="Z23" s="23"/>
      <c r="AA23" s="56"/>
      <c r="AB23" s="1"/>
      <c r="AC23" s="1"/>
      <c r="AD23" s="1"/>
      <c r="AE23" s="1"/>
      <c r="AF23" s="1"/>
      <c r="AG23" s="1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 t="s">
        <v>93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6"/>
      <c r="AB24" s="1"/>
      <c r="AC24" s="1"/>
      <c r="AD24" s="1"/>
      <c r="AE24" s="1"/>
      <c r="AF24" s="1"/>
      <c r="AG24" s="1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98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23"/>
      <c r="Q25" s="23"/>
      <c r="R25" s="23"/>
      <c r="S25" s="23"/>
      <c r="T25" s="23"/>
      <c r="U25" s="1"/>
      <c r="V25" s="23"/>
      <c r="W25" s="1"/>
      <c r="X25" s="1"/>
      <c r="Y25" s="23"/>
      <c r="Z25" s="23"/>
      <c r="AA25" s="56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103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23"/>
      <c r="Q26" s="23"/>
      <c r="R26" s="23"/>
      <c r="S26" s="23"/>
      <c r="T26" s="23"/>
      <c r="U26" s="1"/>
      <c r="V26" s="1"/>
      <c r="W26" s="1"/>
      <c r="X26" s="1"/>
      <c r="Y26" s="23"/>
      <c r="Z26" s="23"/>
      <c r="AA26" s="56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23"/>
      <c r="Q27" s="23"/>
      <c r="R27" s="23"/>
      <c r="S27" s="23"/>
      <c r="T27" s="23"/>
      <c r="U27" s="1"/>
      <c r="V27" s="1"/>
      <c r="W27" s="1"/>
      <c r="X27" s="1"/>
      <c r="Y27" s="23"/>
      <c r="Z27" s="23"/>
      <c r="AA27" s="56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23"/>
      <c r="Q28" s="23"/>
      <c r="R28" s="23"/>
      <c r="S28" s="23"/>
      <c r="T28" s="23"/>
      <c r="U28" s="1"/>
      <c r="V28" s="1"/>
      <c r="W28" s="1"/>
      <c r="X28" s="1"/>
      <c r="Y28" s="23"/>
      <c r="Z28" s="23"/>
      <c r="AA28" s="56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23"/>
      <c r="Z29" s="23"/>
      <c r="AA29" s="56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6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6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6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56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56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23"/>
      <c r="Z35" s="23"/>
      <c r="AA35" s="56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23"/>
      <c r="Z36" s="23"/>
      <c r="AA36" s="56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56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56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56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56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56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56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56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6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6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6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56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6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56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6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6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6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6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6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6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56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56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56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56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56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56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23"/>
      <c r="Z62" s="23"/>
      <c r="AA62" s="56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23"/>
      <c r="Z63" s="23"/>
      <c r="AA63" s="56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23"/>
      <c r="Z64" s="23"/>
      <c r="AA64" s="56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23"/>
      <c r="Z65" s="23"/>
      <c r="AA65" s="56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23"/>
      <c r="Z66" s="23"/>
      <c r="AA66" s="56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23"/>
      <c r="Z67" s="23"/>
      <c r="AA67" s="56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23"/>
      <c r="Z68" s="23"/>
      <c r="AA68" s="56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23"/>
      <c r="Z69" s="23"/>
      <c r="AA69" s="56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23"/>
      <c r="Z70" s="23"/>
      <c r="AA70" s="56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23"/>
      <c r="Z71" s="23"/>
      <c r="AA71" s="56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23"/>
      <c r="Z72" s="23"/>
      <c r="AA72" s="56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23"/>
      <c r="Z73" s="23"/>
      <c r="AA73" s="56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23"/>
      <c r="Z74" s="23"/>
      <c r="AA74" s="56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23"/>
      <c r="Z75" s="23"/>
      <c r="AA75" s="56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23"/>
      <c r="Z76" s="23"/>
      <c r="AA76" s="56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23"/>
      <c r="Z77" s="23"/>
      <c r="AA77" s="56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23"/>
      <c r="Z78" s="23"/>
      <c r="AA78" s="56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23"/>
      <c r="Z79" s="23"/>
      <c r="AA79" s="56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23"/>
      <c r="Z80" s="23"/>
      <c r="AA80" s="56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23"/>
      <c r="Z81" s="23"/>
      <c r="AA81" s="56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23"/>
      <c r="Z82" s="23"/>
      <c r="AA82" s="56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23"/>
      <c r="Z83" s="23"/>
      <c r="AA83" s="56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23"/>
      <c r="Z84" s="23"/>
      <c r="AA84" s="56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23"/>
      <c r="Q85" s="23"/>
      <c r="R85" s="23"/>
      <c r="S85" s="23"/>
      <c r="T85" s="23"/>
      <c r="U85" s="1"/>
      <c r="V85" s="1"/>
      <c r="W85" s="1"/>
      <c r="X85" s="1"/>
      <c r="Y85" s="23"/>
      <c r="Z85" s="23"/>
      <c r="AA85" s="56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23"/>
      <c r="Q86" s="23"/>
      <c r="R86" s="23"/>
      <c r="S86" s="23"/>
      <c r="T86" s="23"/>
      <c r="U86" s="1"/>
      <c r="V86" s="1"/>
      <c r="W86" s="1"/>
      <c r="X86" s="1"/>
      <c r="Y86" s="23"/>
      <c r="Z86" s="23"/>
      <c r="AA86" s="56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23"/>
      <c r="Q87" s="23"/>
      <c r="R87" s="23"/>
      <c r="S87" s="23"/>
      <c r="T87" s="23"/>
      <c r="U87" s="1"/>
      <c r="V87" s="1"/>
      <c r="W87" s="1"/>
      <c r="X87" s="1"/>
      <c r="Y87" s="23"/>
      <c r="Z87" s="23"/>
      <c r="AA87" s="56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23"/>
      <c r="Q88" s="23"/>
      <c r="R88" s="23"/>
      <c r="S88" s="23"/>
      <c r="T88" s="23"/>
      <c r="U88" s="1"/>
      <c r="V88" s="1"/>
      <c r="W88" s="1"/>
      <c r="X88" s="1"/>
      <c r="Y88" s="23"/>
      <c r="Z88" s="23"/>
      <c r="AA88" s="56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23"/>
      <c r="Q89" s="23"/>
      <c r="R89" s="23"/>
      <c r="S89" s="23"/>
      <c r="T89" s="23"/>
      <c r="U89" s="1"/>
      <c r="V89" s="1"/>
      <c r="W89" s="1"/>
      <c r="X89" s="1"/>
      <c r="Y89" s="23"/>
      <c r="Z89" s="23"/>
      <c r="AA89" s="56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23"/>
      <c r="Q90" s="23"/>
      <c r="R90" s="23"/>
      <c r="S90" s="23"/>
      <c r="T90" s="23"/>
      <c r="U90" s="1"/>
      <c r="V90" s="1"/>
      <c r="W90" s="1"/>
      <c r="X90" s="1"/>
      <c r="Y90" s="23"/>
      <c r="Z90" s="23"/>
      <c r="AA90" s="56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23"/>
      <c r="Q91" s="23"/>
      <c r="R91" s="23"/>
      <c r="S91" s="23"/>
      <c r="T91" s="23"/>
      <c r="U91" s="1"/>
      <c r="V91" s="1"/>
      <c r="W91" s="1"/>
      <c r="X91" s="1"/>
      <c r="Y91" s="23"/>
      <c r="Z91" s="23"/>
      <c r="AA91" s="56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23"/>
      <c r="Q92" s="23"/>
      <c r="R92" s="23"/>
      <c r="S92" s="23"/>
      <c r="T92" s="23"/>
      <c r="U92" s="1"/>
      <c r="V92" s="1"/>
      <c r="W92" s="1"/>
      <c r="X92" s="1"/>
      <c r="Y92" s="23"/>
      <c r="Z92" s="23"/>
      <c r="AA92" s="56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23"/>
      <c r="Q93" s="23"/>
      <c r="R93" s="23"/>
      <c r="S93" s="23"/>
      <c r="T93" s="23"/>
      <c r="U93" s="1"/>
      <c r="V93" s="1"/>
      <c r="W93" s="1"/>
      <c r="X93" s="1"/>
      <c r="Y93" s="23"/>
      <c r="Z93" s="23"/>
      <c r="AA93" s="56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23"/>
      <c r="Q94" s="23"/>
      <c r="R94" s="23"/>
      <c r="S94" s="23"/>
      <c r="T94" s="23"/>
      <c r="U94" s="1"/>
      <c r="V94" s="1"/>
      <c r="W94" s="1"/>
      <c r="X94" s="1"/>
      <c r="Y94" s="23"/>
      <c r="Z94" s="23"/>
      <c r="AA94" s="56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23"/>
      <c r="Q95" s="23"/>
      <c r="R95" s="23"/>
      <c r="S95" s="23"/>
      <c r="T95" s="23"/>
      <c r="U95" s="1"/>
      <c r="V95" s="1"/>
      <c r="W95" s="1"/>
      <c r="X95" s="1"/>
      <c r="Y95" s="23"/>
      <c r="Z95" s="23"/>
      <c r="AA95" s="56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23"/>
      <c r="Q96" s="23"/>
      <c r="R96" s="23"/>
      <c r="S96" s="23"/>
      <c r="T96" s="23"/>
      <c r="U96" s="1"/>
      <c r="V96" s="1"/>
      <c r="W96" s="1"/>
      <c r="X96" s="1"/>
      <c r="Y96" s="23"/>
      <c r="Z96" s="23"/>
      <c r="AA96" s="56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23"/>
      <c r="Q97" s="23"/>
      <c r="R97" s="23"/>
      <c r="S97" s="23"/>
      <c r="T97" s="23"/>
      <c r="U97" s="1"/>
      <c r="V97" s="1"/>
      <c r="W97" s="1"/>
      <c r="X97" s="1"/>
      <c r="Y97" s="23"/>
      <c r="Z97" s="23"/>
      <c r="AA97" s="56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23"/>
      <c r="Q98" s="23"/>
      <c r="R98" s="23"/>
      <c r="S98" s="23"/>
      <c r="T98" s="23"/>
      <c r="U98" s="1"/>
      <c r="V98" s="1"/>
      <c r="W98" s="1"/>
      <c r="X98" s="1"/>
      <c r="Y98" s="23"/>
      <c r="Z98" s="23"/>
      <c r="AA98" s="56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23"/>
      <c r="Q99" s="23"/>
      <c r="R99" s="23"/>
      <c r="S99" s="23"/>
      <c r="T99" s="23"/>
      <c r="U99" s="1"/>
      <c r="V99" s="1"/>
      <c r="W99" s="1"/>
      <c r="X99" s="1"/>
      <c r="Y99" s="23"/>
      <c r="Z99" s="23"/>
      <c r="AA99" s="56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23"/>
      <c r="Q100" s="23"/>
      <c r="R100" s="23"/>
      <c r="S100" s="23"/>
      <c r="T100" s="23"/>
      <c r="U100" s="1"/>
      <c r="V100" s="1"/>
      <c r="W100" s="1"/>
      <c r="X100" s="1"/>
      <c r="Y100" s="23"/>
      <c r="Z100" s="23"/>
      <c r="AA100" s="56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23"/>
      <c r="Q101" s="23"/>
      <c r="R101" s="23"/>
      <c r="S101" s="23"/>
      <c r="T101" s="23"/>
      <c r="U101" s="1"/>
      <c r="V101" s="1"/>
      <c r="W101" s="1"/>
      <c r="X101" s="1"/>
      <c r="Y101" s="23"/>
      <c r="Z101" s="23"/>
      <c r="AA101" s="56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23"/>
      <c r="Q102" s="23"/>
      <c r="R102" s="23"/>
      <c r="S102" s="23"/>
      <c r="T102" s="23"/>
      <c r="U102" s="1"/>
      <c r="V102" s="1"/>
      <c r="W102" s="1"/>
      <c r="X102" s="1"/>
      <c r="Y102" s="23"/>
      <c r="Z102" s="23"/>
      <c r="AA102" s="56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23"/>
      <c r="Q103" s="23"/>
      <c r="R103" s="23"/>
      <c r="S103" s="23"/>
      <c r="T103" s="23"/>
      <c r="U103" s="1"/>
      <c r="V103" s="1"/>
      <c r="W103" s="1"/>
      <c r="X103" s="1"/>
      <c r="Y103" s="23"/>
      <c r="Z103" s="23"/>
      <c r="AA103" s="56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23"/>
      <c r="Q104" s="23"/>
      <c r="R104" s="23"/>
      <c r="S104" s="23"/>
      <c r="T104" s="23"/>
      <c r="U104" s="1"/>
      <c r="V104" s="1"/>
      <c r="W104" s="1"/>
      <c r="X104" s="1"/>
      <c r="Y104" s="23"/>
      <c r="Z104" s="23"/>
      <c r="AA104" s="56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23"/>
      <c r="Q105" s="23"/>
      <c r="R105" s="23"/>
      <c r="S105" s="23"/>
      <c r="T105" s="23"/>
      <c r="U105" s="1"/>
      <c r="V105" s="1"/>
      <c r="W105" s="1"/>
      <c r="X105" s="1"/>
      <c r="Y105" s="23"/>
      <c r="Z105" s="23"/>
      <c r="AA105" s="56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23"/>
      <c r="Q106" s="23"/>
      <c r="R106" s="23"/>
      <c r="S106" s="23"/>
      <c r="T106" s="23"/>
      <c r="U106" s="1"/>
      <c r="V106" s="1"/>
      <c r="W106" s="1"/>
      <c r="X106" s="1"/>
      <c r="Y106" s="23"/>
      <c r="Z106" s="23"/>
      <c r="AA106" s="56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23"/>
      <c r="Q107" s="23"/>
      <c r="R107" s="23"/>
      <c r="S107" s="23"/>
      <c r="T107" s="23"/>
      <c r="U107" s="1"/>
      <c r="V107" s="1"/>
      <c r="W107" s="1"/>
      <c r="X107" s="1"/>
      <c r="Y107" s="23"/>
      <c r="Z107" s="23"/>
      <c r="AA107" s="56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23"/>
      <c r="Q108" s="23"/>
      <c r="R108" s="23"/>
      <c r="S108" s="23"/>
      <c r="T108" s="23"/>
      <c r="U108" s="1"/>
      <c r="V108" s="1"/>
      <c r="W108" s="1"/>
      <c r="X108" s="1"/>
      <c r="Y108" s="23"/>
      <c r="Z108" s="23"/>
      <c r="AA108" s="56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23"/>
      <c r="Q109" s="23"/>
      <c r="R109" s="23"/>
      <c r="S109" s="23"/>
      <c r="T109" s="23"/>
      <c r="U109" s="1"/>
      <c r="V109" s="1"/>
      <c r="W109" s="1"/>
      <c r="X109" s="1"/>
      <c r="Y109" s="23"/>
      <c r="Z109" s="23"/>
      <c r="AA109" s="56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23"/>
      <c r="Q110" s="23"/>
      <c r="R110" s="23"/>
      <c r="S110" s="23"/>
      <c r="T110" s="23"/>
      <c r="U110" s="1"/>
      <c r="V110" s="1"/>
      <c r="W110" s="1"/>
      <c r="X110" s="1"/>
      <c r="Y110" s="23"/>
      <c r="Z110" s="23"/>
      <c r="AA110" s="56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23"/>
      <c r="Q111" s="23"/>
      <c r="R111" s="23"/>
      <c r="S111" s="23"/>
      <c r="T111" s="23"/>
      <c r="U111" s="1"/>
      <c r="V111" s="1"/>
      <c r="W111" s="1"/>
      <c r="X111" s="1"/>
      <c r="Y111" s="23"/>
      <c r="Z111" s="23"/>
      <c r="AA111" s="56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23"/>
      <c r="Q112" s="23"/>
      <c r="R112" s="23"/>
      <c r="S112" s="23"/>
      <c r="T112" s="23"/>
      <c r="U112" s="1"/>
      <c r="V112" s="1"/>
      <c r="W112" s="1"/>
      <c r="X112" s="1"/>
      <c r="Y112" s="23"/>
      <c r="Z112" s="23"/>
      <c r="AA112" s="56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23"/>
      <c r="Q113" s="23"/>
      <c r="R113" s="23"/>
      <c r="S113" s="23"/>
      <c r="T113" s="23"/>
      <c r="U113" s="1"/>
      <c r="V113" s="1"/>
      <c r="W113" s="1"/>
      <c r="X113" s="1"/>
      <c r="Y113" s="23"/>
      <c r="Z113" s="23"/>
      <c r="AA113" s="56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23"/>
      <c r="Q114" s="23"/>
      <c r="R114" s="23"/>
      <c r="S114" s="23"/>
      <c r="T114" s="23"/>
      <c r="U114" s="1"/>
      <c r="V114" s="1"/>
      <c r="W114" s="1"/>
      <c r="X114" s="1"/>
      <c r="Y114" s="23"/>
      <c r="Z114" s="23"/>
      <c r="AA114" s="56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23"/>
      <c r="Q115" s="23"/>
      <c r="R115" s="23"/>
      <c r="S115" s="23"/>
      <c r="T115" s="23"/>
      <c r="U115" s="1"/>
      <c r="V115" s="1"/>
      <c r="W115" s="1"/>
      <c r="X115" s="1"/>
      <c r="Y115" s="23"/>
      <c r="Z115" s="23"/>
      <c r="AA115" s="56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23"/>
      <c r="Q116" s="23"/>
      <c r="R116" s="23"/>
      <c r="S116" s="23"/>
      <c r="T116" s="23"/>
      <c r="U116" s="1"/>
      <c r="V116" s="1"/>
      <c r="W116" s="1"/>
      <c r="X116" s="1"/>
      <c r="Y116" s="23"/>
      <c r="Z116" s="23"/>
      <c r="AA116" s="56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23"/>
      <c r="Q117" s="23"/>
      <c r="R117" s="23"/>
      <c r="S117" s="23"/>
      <c r="T117" s="23"/>
      <c r="U117" s="1"/>
      <c r="V117" s="1"/>
      <c r="W117" s="1"/>
      <c r="X117" s="1"/>
      <c r="Y117" s="23"/>
      <c r="Z117" s="23"/>
      <c r="AA117" s="56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23"/>
      <c r="Q118" s="23"/>
      <c r="R118" s="23"/>
      <c r="S118" s="23"/>
      <c r="T118" s="23"/>
      <c r="U118" s="1"/>
      <c r="V118" s="1"/>
      <c r="W118" s="1"/>
      <c r="X118" s="1"/>
      <c r="Y118" s="23"/>
      <c r="Z118" s="23"/>
      <c r="AA118" s="56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23"/>
      <c r="Q119" s="23"/>
      <c r="R119" s="23"/>
      <c r="S119" s="23"/>
      <c r="T119" s="23"/>
      <c r="U119" s="1"/>
      <c r="V119" s="1"/>
      <c r="W119" s="1"/>
      <c r="X119" s="1"/>
      <c r="Y119" s="23"/>
      <c r="Z119" s="23"/>
      <c r="AA119" s="56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23"/>
      <c r="Q120" s="23"/>
      <c r="R120" s="23"/>
      <c r="S120" s="23"/>
      <c r="T120" s="23"/>
      <c r="U120" s="1"/>
      <c r="V120" s="1"/>
      <c r="W120" s="1"/>
      <c r="X120" s="1"/>
      <c r="Y120" s="23"/>
      <c r="Z120" s="23"/>
      <c r="AA120" s="56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23"/>
      <c r="Q121" s="23"/>
      <c r="R121" s="23"/>
      <c r="S121" s="23"/>
      <c r="T121" s="23"/>
      <c r="U121" s="1"/>
      <c r="V121" s="1"/>
      <c r="W121" s="1"/>
      <c r="X121" s="1"/>
      <c r="Y121" s="23"/>
      <c r="Z121" s="23"/>
      <c r="AA121" s="56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23"/>
      <c r="Q122" s="23"/>
      <c r="R122" s="23"/>
      <c r="S122" s="23"/>
      <c r="T122" s="23"/>
      <c r="U122" s="1"/>
      <c r="V122" s="1"/>
      <c r="W122" s="1"/>
      <c r="X122" s="1"/>
      <c r="Y122" s="23"/>
      <c r="Z122" s="23"/>
      <c r="AA122" s="56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23"/>
      <c r="Q123" s="23"/>
      <c r="R123" s="23"/>
      <c r="S123" s="23"/>
      <c r="T123" s="23"/>
      <c r="U123" s="1"/>
      <c r="V123" s="1"/>
      <c r="W123" s="1"/>
      <c r="X123" s="1"/>
      <c r="Y123" s="23"/>
      <c r="Z123" s="23"/>
      <c r="AA123" s="56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23"/>
      <c r="Q124" s="23"/>
      <c r="R124" s="23"/>
      <c r="S124" s="23"/>
      <c r="T124" s="23"/>
      <c r="U124" s="1"/>
      <c r="V124" s="1"/>
      <c r="W124" s="1"/>
      <c r="X124" s="1"/>
      <c r="Y124" s="23"/>
      <c r="Z124" s="23"/>
      <c r="AA124" s="56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23"/>
      <c r="Q125" s="23"/>
      <c r="R125" s="23"/>
      <c r="S125" s="23"/>
      <c r="T125" s="23"/>
      <c r="U125" s="1"/>
      <c r="V125" s="1"/>
      <c r="W125" s="1"/>
      <c r="X125" s="1"/>
      <c r="Y125" s="23"/>
      <c r="Z125" s="23"/>
      <c r="AA125" s="56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23"/>
      <c r="Q126" s="23"/>
      <c r="R126" s="23"/>
      <c r="S126" s="23"/>
      <c r="T126" s="23"/>
      <c r="U126" s="1"/>
      <c r="V126" s="1"/>
      <c r="W126" s="1"/>
      <c r="X126" s="1"/>
      <c r="Y126" s="23"/>
      <c r="Z126" s="23"/>
      <c r="AA126" s="56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23"/>
      <c r="Q127" s="23"/>
      <c r="R127" s="23"/>
      <c r="S127" s="23"/>
      <c r="T127" s="23"/>
      <c r="U127" s="1"/>
      <c r="V127" s="1"/>
      <c r="W127" s="1"/>
      <c r="X127" s="1"/>
      <c r="Y127" s="23"/>
      <c r="Z127" s="23"/>
      <c r="AA127" s="56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23"/>
      <c r="Q128" s="23"/>
      <c r="R128" s="23"/>
      <c r="S128" s="23"/>
      <c r="T128" s="23"/>
      <c r="U128" s="1"/>
      <c r="V128" s="1"/>
      <c r="W128" s="1"/>
      <c r="X128" s="1"/>
      <c r="Y128" s="23"/>
      <c r="Z128" s="23"/>
      <c r="AA128" s="56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23"/>
      <c r="Q129" s="23"/>
      <c r="R129" s="23"/>
      <c r="S129" s="23"/>
      <c r="T129" s="23"/>
      <c r="U129" s="1"/>
      <c r="V129" s="1"/>
      <c r="W129" s="1"/>
      <c r="X129" s="1"/>
      <c r="Y129" s="23"/>
      <c r="Z129" s="23"/>
      <c r="AA129" s="56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23"/>
      <c r="Q130" s="23"/>
      <c r="R130" s="23"/>
      <c r="S130" s="23"/>
      <c r="T130" s="23"/>
      <c r="U130" s="1"/>
      <c r="V130" s="1"/>
      <c r="W130" s="1"/>
      <c r="X130" s="1"/>
      <c r="Y130" s="23"/>
      <c r="Z130" s="23"/>
      <c r="AA130" s="56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23"/>
      <c r="Q131" s="23"/>
      <c r="R131" s="23"/>
      <c r="S131" s="23"/>
      <c r="T131" s="23"/>
      <c r="U131" s="1"/>
      <c r="V131" s="1"/>
      <c r="W131" s="1"/>
      <c r="X131" s="1"/>
      <c r="Y131" s="23"/>
      <c r="Z131" s="23"/>
      <c r="AA131" s="56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23"/>
      <c r="Q132" s="23"/>
      <c r="R132" s="23"/>
      <c r="S132" s="23"/>
      <c r="T132" s="23"/>
      <c r="U132" s="1"/>
      <c r="V132" s="1"/>
      <c r="W132" s="1"/>
      <c r="X132" s="1"/>
      <c r="Y132" s="23"/>
      <c r="Z132" s="23"/>
      <c r="AA132" s="56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23"/>
      <c r="Q133" s="23"/>
      <c r="R133" s="23"/>
      <c r="S133" s="23"/>
      <c r="T133" s="23"/>
      <c r="U133" s="1"/>
      <c r="V133" s="1"/>
      <c r="W133" s="1"/>
      <c r="X133" s="1"/>
      <c r="Y133" s="23"/>
      <c r="Z133" s="23"/>
      <c r="AA133" s="56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23"/>
      <c r="Q134" s="23"/>
      <c r="R134" s="23"/>
      <c r="S134" s="23"/>
      <c r="T134" s="23"/>
      <c r="U134" s="1"/>
      <c r="V134" s="1"/>
      <c r="W134" s="1"/>
      <c r="X134" s="1"/>
      <c r="Y134" s="23"/>
      <c r="Z134" s="23"/>
      <c r="AA134" s="56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23"/>
      <c r="Q135" s="23"/>
      <c r="R135" s="23"/>
      <c r="S135" s="23"/>
      <c r="T135" s="23"/>
      <c r="U135" s="1"/>
      <c r="V135" s="1"/>
      <c r="W135" s="1"/>
      <c r="X135" s="1"/>
      <c r="Y135" s="23"/>
      <c r="Z135" s="23"/>
      <c r="AA135" s="56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23"/>
      <c r="Q136" s="23"/>
      <c r="R136" s="23"/>
      <c r="S136" s="23"/>
      <c r="T136" s="23"/>
      <c r="U136" s="1"/>
      <c r="V136" s="1"/>
      <c r="W136" s="1"/>
      <c r="X136" s="1"/>
      <c r="Y136" s="23"/>
      <c r="Z136" s="23"/>
      <c r="AA136" s="56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23"/>
      <c r="Q137" s="23"/>
      <c r="R137" s="23"/>
      <c r="S137" s="23"/>
      <c r="T137" s="23"/>
      <c r="U137" s="1"/>
      <c r="V137" s="1"/>
      <c r="W137" s="1"/>
      <c r="X137" s="1"/>
      <c r="Y137" s="23"/>
      <c r="Z137" s="23"/>
      <c r="AA137" s="56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23"/>
      <c r="Q138" s="23"/>
      <c r="R138" s="23"/>
      <c r="S138" s="23"/>
      <c r="T138" s="23"/>
      <c r="U138" s="1"/>
      <c r="V138" s="1"/>
      <c r="W138" s="1"/>
      <c r="X138" s="1"/>
      <c r="Y138" s="23"/>
      <c r="Z138" s="23"/>
      <c r="AA138" s="56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23"/>
      <c r="Q139" s="23"/>
      <c r="R139" s="23"/>
      <c r="S139" s="23"/>
      <c r="T139" s="23"/>
      <c r="U139" s="1"/>
      <c r="V139" s="1"/>
      <c r="W139" s="1"/>
      <c r="X139" s="1"/>
      <c r="Y139" s="23"/>
      <c r="Z139" s="23"/>
      <c r="AA139" s="56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23"/>
      <c r="Q140" s="23"/>
      <c r="R140" s="23"/>
      <c r="S140" s="23"/>
      <c r="T140" s="23"/>
      <c r="U140" s="1"/>
      <c r="V140" s="1"/>
      <c r="W140" s="1"/>
      <c r="X140" s="1"/>
      <c r="Y140" s="23"/>
      <c r="Z140" s="23"/>
      <c r="AA140" s="56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23"/>
      <c r="Q141" s="23"/>
      <c r="R141" s="23"/>
      <c r="S141" s="23"/>
      <c r="T141" s="23"/>
      <c r="U141" s="1"/>
      <c r="V141" s="1"/>
      <c r="W141" s="1"/>
      <c r="X141" s="1"/>
      <c r="Y141" s="23"/>
      <c r="Z141" s="23"/>
      <c r="AA141" s="56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23"/>
      <c r="Q142" s="23"/>
      <c r="R142" s="23"/>
      <c r="S142" s="23"/>
      <c r="T142" s="23"/>
      <c r="U142" s="1"/>
      <c r="V142" s="1"/>
      <c r="W142" s="1"/>
      <c r="X142" s="1"/>
      <c r="Y142" s="23"/>
      <c r="Z142" s="23"/>
      <c r="AA142" s="56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23"/>
      <c r="Q143" s="23"/>
      <c r="R143" s="23"/>
      <c r="S143" s="23"/>
      <c r="T143" s="23"/>
      <c r="U143" s="1"/>
      <c r="V143" s="1"/>
      <c r="W143" s="1"/>
      <c r="X143" s="1"/>
      <c r="Y143" s="23"/>
      <c r="Z143" s="23"/>
      <c r="AA143" s="56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23"/>
      <c r="Q144" s="23"/>
      <c r="R144" s="23"/>
      <c r="S144" s="23"/>
      <c r="T144" s="23"/>
      <c r="U144" s="1"/>
      <c r="V144" s="1"/>
      <c r="W144" s="1"/>
      <c r="X144" s="1"/>
      <c r="Y144" s="23"/>
      <c r="Z144" s="23"/>
      <c r="AA144" s="56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23"/>
      <c r="Q145" s="23"/>
      <c r="R145" s="23"/>
      <c r="S145" s="23"/>
      <c r="T145" s="23"/>
      <c r="U145" s="1"/>
      <c r="V145" s="1"/>
      <c r="W145" s="1"/>
      <c r="X145" s="1"/>
      <c r="Y145" s="23"/>
      <c r="Z145" s="23"/>
      <c r="AA145" s="56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23"/>
      <c r="Q146" s="23"/>
      <c r="R146" s="23"/>
      <c r="S146" s="23"/>
      <c r="T146" s="23"/>
      <c r="U146" s="1"/>
      <c r="V146" s="1"/>
      <c r="W146" s="1"/>
      <c r="X146" s="1"/>
      <c r="Y146" s="23"/>
      <c r="Z146" s="23"/>
      <c r="AA146" s="56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23"/>
      <c r="Q147" s="23"/>
      <c r="R147" s="23"/>
      <c r="S147" s="23"/>
      <c r="T147" s="23"/>
      <c r="U147" s="1"/>
      <c r="V147" s="1"/>
      <c r="W147" s="1"/>
      <c r="X147" s="1"/>
      <c r="Y147" s="23"/>
      <c r="Z147" s="23"/>
      <c r="AA147" s="56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23"/>
      <c r="Q148" s="23"/>
      <c r="R148" s="23"/>
      <c r="S148" s="23"/>
      <c r="T148" s="23"/>
      <c r="U148" s="1"/>
      <c r="V148" s="1"/>
      <c r="W148" s="1"/>
      <c r="X148" s="1"/>
      <c r="Y148" s="23"/>
      <c r="Z148" s="23"/>
      <c r="AA148" s="56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23"/>
      <c r="Q149" s="23"/>
      <c r="R149" s="23"/>
      <c r="S149" s="23"/>
      <c r="T149" s="23"/>
      <c r="U149" s="1"/>
      <c r="V149" s="1"/>
      <c r="W149" s="1"/>
      <c r="X149" s="1"/>
      <c r="Y149" s="23"/>
      <c r="Z149" s="23"/>
      <c r="AA149" s="56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23"/>
      <c r="Q150" s="23"/>
      <c r="R150" s="23"/>
      <c r="S150" s="23"/>
      <c r="T150" s="23"/>
      <c r="U150" s="1"/>
      <c r="V150" s="1"/>
      <c r="W150" s="1"/>
      <c r="X150" s="1"/>
      <c r="Y150" s="23"/>
      <c r="Z150" s="23"/>
      <c r="AA150" s="56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23"/>
      <c r="Q151" s="23"/>
      <c r="R151" s="23"/>
      <c r="S151" s="23"/>
      <c r="T151" s="23"/>
      <c r="U151" s="1"/>
      <c r="V151" s="1"/>
      <c r="W151" s="1"/>
      <c r="X151" s="1"/>
      <c r="Y151" s="23"/>
      <c r="Z151" s="23"/>
      <c r="AA151" s="56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23"/>
      <c r="Q152" s="23"/>
      <c r="R152" s="23"/>
      <c r="S152" s="23"/>
      <c r="T152" s="23"/>
      <c r="U152" s="1"/>
      <c r="V152" s="1"/>
      <c r="W152" s="1"/>
      <c r="X152" s="1"/>
      <c r="Y152" s="23"/>
      <c r="Z152" s="23"/>
      <c r="AA152" s="56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23"/>
      <c r="Q153" s="23"/>
      <c r="R153" s="23"/>
      <c r="S153" s="23"/>
      <c r="T153" s="23"/>
      <c r="U153" s="1"/>
      <c r="V153" s="1"/>
      <c r="W153" s="1"/>
      <c r="X153" s="1"/>
      <c r="Y153" s="23"/>
      <c r="Z153" s="23"/>
      <c r="AA153" s="56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23"/>
      <c r="Q154" s="23"/>
      <c r="R154" s="23"/>
      <c r="S154" s="23"/>
      <c r="T154" s="23"/>
      <c r="U154" s="1"/>
      <c r="V154" s="1"/>
      <c r="W154" s="1"/>
      <c r="X154" s="1"/>
      <c r="Y154" s="23"/>
      <c r="Z154" s="23"/>
      <c r="AA154" s="56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23"/>
      <c r="Q155" s="23"/>
      <c r="R155" s="23"/>
      <c r="S155" s="23"/>
      <c r="T155" s="23"/>
      <c r="U155" s="1"/>
      <c r="V155" s="1"/>
      <c r="W155" s="1"/>
      <c r="X155" s="1"/>
      <c r="Y155" s="23"/>
      <c r="Z155" s="23"/>
      <c r="AA155" s="56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23"/>
      <c r="Q156" s="23"/>
      <c r="R156" s="23"/>
      <c r="S156" s="23"/>
      <c r="T156" s="23"/>
      <c r="U156" s="1"/>
      <c r="V156" s="1"/>
      <c r="W156" s="1"/>
      <c r="X156" s="1"/>
      <c r="Y156" s="23"/>
      <c r="Z156" s="23"/>
      <c r="AA156" s="56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23"/>
      <c r="Q157" s="23"/>
      <c r="R157" s="23"/>
      <c r="S157" s="23"/>
      <c r="T157" s="23"/>
      <c r="U157" s="1"/>
      <c r="V157" s="1"/>
      <c r="W157" s="1"/>
      <c r="X157" s="1"/>
      <c r="Y157" s="23"/>
      <c r="Z157" s="23"/>
      <c r="AA157" s="56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23"/>
      <c r="Q158" s="23"/>
      <c r="R158" s="23"/>
      <c r="S158" s="23"/>
      <c r="T158" s="23"/>
      <c r="U158" s="1"/>
      <c r="V158" s="1"/>
      <c r="W158" s="1"/>
      <c r="X158" s="1"/>
      <c r="Y158" s="23"/>
      <c r="Z158" s="23"/>
      <c r="AA158" s="56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23"/>
      <c r="Q159" s="23"/>
      <c r="R159" s="23"/>
      <c r="S159" s="23"/>
      <c r="T159" s="23"/>
      <c r="U159" s="1"/>
      <c r="V159" s="1"/>
      <c r="W159" s="1"/>
      <c r="X159" s="1"/>
      <c r="Y159" s="23"/>
      <c r="Z159" s="23"/>
      <c r="AA159" s="56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23"/>
      <c r="Q160" s="23"/>
      <c r="R160" s="23"/>
      <c r="S160" s="23"/>
      <c r="T160" s="23"/>
      <c r="U160" s="1"/>
      <c r="V160" s="1"/>
      <c r="W160" s="1"/>
      <c r="X160" s="1"/>
      <c r="Y160" s="23"/>
      <c r="Z160" s="23"/>
      <c r="AA160" s="56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P161" s="23"/>
      <c r="Q161" s="23"/>
      <c r="R161" s="23"/>
      <c r="S161" s="23"/>
      <c r="T161" s="23"/>
      <c r="U161" s="1"/>
      <c r="V161" s="1"/>
      <c r="W161" s="1"/>
      <c r="X161" s="1"/>
      <c r="Y161" s="23"/>
      <c r="Z161" s="23"/>
      <c r="AA161" s="56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P162" s="23"/>
      <c r="Q162" s="23"/>
      <c r="R162" s="23"/>
      <c r="S162" s="23"/>
      <c r="T162" s="23"/>
      <c r="U162" s="1"/>
      <c r="V162" s="1"/>
      <c r="W162" s="1"/>
      <c r="X162" s="1"/>
      <c r="Y162" s="23"/>
      <c r="Z162" s="23"/>
      <c r="AA162" s="56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</sheetData>
  <sortState xmlns:xlrd2="http://schemas.microsoft.com/office/spreadsheetml/2017/richdata2" ref="B11:AJ12">
    <sortCondition ref="B11: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5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83" customWidth="1"/>
    <col min="3" max="3" width="21.5703125" style="84" customWidth="1"/>
    <col min="4" max="4" width="10.5703125" style="85" customWidth="1"/>
    <col min="5" max="5" width="11.7109375" style="85" customWidth="1"/>
    <col min="6" max="6" width="0.7109375" style="36" customWidth="1"/>
    <col min="7" max="11" width="5.28515625" style="84" customWidth="1"/>
    <col min="12" max="12" width="6.42578125" style="84" customWidth="1"/>
    <col min="13" max="16" width="5.28515625" style="84" customWidth="1"/>
    <col min="17" max="21" width="6.7109375" style="84" customWidth="1"/>
    <col min="22" max="22" width="10.85546875" style="84" customWidth="1"/>
    <col min="23" max="23" width="26.28515625" style="85" customWidth="1"/>
    <col min="24" max="24" width="9.7109375" style="84" customWidth="1"/>
  </cols>
  <sheetData>
    <row r="1" spans="1:30" ht="18.75" x14ac:dyDescent="0.3">
      <c r="A1" s="7"/>
      <c r="B1" s="59" t="s">
        <v>41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7"/>
      <c r="B2" s="38" t="s">
        <v>37</v>
      </c>
      <c r="C2" s="4" t="s">
        <v>38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4"/>
      <c r="X2" s="40"/>
      <c r="Y2" s="63"/>
      <c r="Z2" s="63"/>
      <c r="AA2" s="63"/>
      <c r="AB2" s="63"/>
      <c r="AC2" s="63"/>
      <c r="AD2" s="63"/>
    </row>
    <row r="3" spans="1:30" x14ac:dyDescent="0.25">
      <c r="A3" s="7"/>
      <c r="B3" s="65" t="s">
        <v>42</v>
      </c>
      <c r="C3" s="21" t="s">
        <v>43</v>
      </c>
      <c r="D3" s="66" t="s">
        <v>44</v>
      </c>
      <c r="E3" s="67" t="s">
        <v>1</v>
      </c>
      <c r="F3" s="23"/>
      <c r="G3" s="68" t="s">
        <v>45</v>
      </c>
      <c r="H3" s="69" t="s">
        <v>46</v>
      </c>
      <c r="I3" s="69" t="s">
        <v>29</v>
      </c>
      <c r="J3" s="16" t="s">
        <v>47</v>
      </c>
      <c r="K3" s="70" t="s">
        <v>48</v>
      </c>
      <c r="L3" s="70" t="s">
        <v>49</v>
      </c>
      <c r="M3" s="68" t="s">
        <v>50</v>
      </c>
      <c r="N3" s="68" t="s">
        <v>28</v>
      </c>
      <c r="O3" s="69" t="s">
        <v>51</v>
      </c>
      <c r="P3" s="68" t="s">
        <v>46</v>
      </c>
      <c r="Q3" s="68" t="s">
        <v>3</v>
      </c>
      <c r="R3" s="68">
        <v>1</v>
      </c>
      <c r="S3" s="68">
        <v>2</v>
      </c>
      <c r="T3" s="68">
        <v>3</v>
      </c>
      <c r="U3" s="68" t="s">
        <v>52</v>
      </c>
      <c r="V3" s="16" t="s">
        <v>21</v>
      </c>
      <c r="W3" s="15" t="s">
        <v>53</v>
      </c>
      <c r="X3" s="15" t="s">
        <v>54</v>
      </c>
      <c r="Y3" s="63"/>
      <c r="Z3" s="63"/>
      <c r="AA3" s="63"/>
      <c r="AB3" s="63"/>
      <c r="AC3" s="63"/>
      <c r="AD3" s="63"/>
    </row>
    <row r="4" spans="1:30" x14ac:dyDescent="0.25">
      <c r="A4" s="7"/>
      <c r="B4" s="71" t="s">
        <v>56</v>
      </c>
      <c r="C4" s="72" t="s">
        <v>57</v>
      </c>
      <c r="D4" s="73" t="s">
        <v>55</v>
      </c>
      <c r="E4" s="74" t="s">
        <v>58</v>
      </c>
      <c r="F4" s="28"/>
      <c r="G4" s="75">
        <v>1</v>
      </c>
      <c r="H4" s="76"/>
      <c r="I4" s="76"/>
      <c r="J4" s="77" t="s">
        <v>59</v>
      </c>
      <c r="K4" s="77">
        <v>6</v>
      </c>
      <c r="L4" s="77"/>
      <c r="M4" s="77">
        <v>1</v>
      </c>
      <c r="N4" s="78"/>
      <c r="O4" s="79"/>
      <c r="P4" s="78"/>
      <c r="Q4" s="103" t="s">
        <v>60</v>
      </c>
      <c r="R4" s="103" t="s">
        <v>61</v>
      </c>
      <c r="S4" s="103" t="s">
        <v>61</v>
      </c>
      <c r="T4" s="103" t="s">
        <v>62</v>
      </c>
      <c r="U4" s="103"/>
      <c r="V4" s="80">
        <v>0.28599999999999998</v>
      </c>
      <c r="W4" s="71" t="s">
        <v>95</v>
      </c>
      <c r="X4" s="75">
        <v>1348</v>
      </c>
      <c r="Y4" s="63"/>
      <c r="Z4" s="63"/>
      <c r="AA4" s="63"/>
      <c r="AB4" s="63"/>
      <c r="AC4" s="63"/>
      <c r="AD4" s="63"/>
    </row>
    <row r="5" spans="1:30" x14ac:dyDescent="0.25">
      <c r="A5" s="7"/>
      <c r="B5" s="71" t="s">
        <v>69</v>
      </c>
      <c r="C5" s="72" t="s">
        <v>73</v>
      </c>
      <c r="D5" s="73" t="s">
        <v>55</v>
      </c>
      <c r="E5" s="74" t="s">
        <v>64</v>
      </c>
      <c r="F5" s="28"/>
      <c r="G5" s="75">
        <v>1</v>
      </c>
      <c r="H5" s="76"/>
      <c r="I5" s="76"/>
      <c r="J5" s="77" t="s">
        <v>59</v>
      </c>
      <c r="K5" s="77">
        <v>8</v>
      </c>
      <c r="L5" s="77"/>
      <c r="M5" s="77">
        <v>1</v>
      </c>
      <c r="N5" s="78"/>
      <c r="O5" s="79"/>
      <c r="P5" s="78"/>
      <c r="Q5" s="103" t="s">
        <v>74</v>
      </c>
      <c r="R5" s="103"/>
      <c r="S5" s="103" t="s">
        <v>75</v>
      </c>
      <c r="T5" s="103" t="s">
        <v>76</v>
      </c>
      <c r="U5" s="103"/>
      <c r="V5" s="80">
        <v>0.66700000000000004</v>
      </c>
      <c r="W5" s="71" t="s">
        <v>70</v>
      </c>
      <c r="X5" s="75">
        <v>1062</v>
      </c>
      <c r="Y5" s="63"/>
      <c r="Z5" s="63"/>
      <c r="AA5" s="63"/>
      <c r="AB5" s="63"/>
      <c r="AC5" s="63"/>
      <c r="AD5" s="63"/>
    </row>
    <row r="6" spans="1:30" x14ac:dyDescent="0.25">
      <c r="A6" s="7"/>
      <c r="B6" s="71" t="s">
        <v>80</v>
      </c>
      <c r="C6" s="72" t="s">
        <v>85</v>
      </c>
      <c r="D6" s="73" t="s">
        <v>55</v>
      </c>
      <c r="E6" s="74" t="s">
        <v>78</v>
      </c>
      <c r="F6" s="28"/>
      <c r="G6" s="75">
        <v>1</v>
      </c>
      <c r="H6" s="76"/>
      <c r="I6" s="75"/>
      <c r="J6" s="77" t="s">
        <v>86</v>
      </c>
      <c r="K6" s="77">
        <v>9</v>
      </c>
      <c r="L6" s="77"/>
      <c r="M6" s="77">
        <v>1</v>
      </c>
      <c r="N6" s="78"/>
      <c r="O6" s="79"/>
      <c r="P6" s="78"/>
      <c r="Q6" s="103" t="s">
        <v>87</v>
      </c>
      <c r="R6" s="103" t="s">
        <v>74</v>
      </c>
      <c r="S6" s="103" t="s">
        <v>62</v>
      </c>
      <c r="T6" s="103" t="s">
        <v>62</v>
      </c>
      <c r="U6" s="103"/>
      <c r="V6" s="80">
        <v>0.4</v>
      </c>
      <c r="W6" s="71" t="s">
        <v>79</v>
      </c>
      <c r="X6" s="75">
        <v>1054</v>
      </c>
      <c r="Y6" s="63"/>
      <c r="Z6" s="63"/>
      <c r="AA6" s="63"/>
      <c r="AB6" s="63"/>
      <c r="AC6" s="63"/>
      <c r="AD6" s="63"/>
    </row>
    <row r="7" spans="1:30" x14ac:dyDescent="0.25">
      <c r="A7" s="22"/>
      <c r="B7" s="21" t="s">
        <v>9</v>
      </c>
      <c r="C7" s="16"/>
      <c r="D7" s="15"/>
      <c r="E7" s="91"/>
      <c r="F7" s="92"/>
      <c r="G7" s="17">
        <v>3</v>
      </c>
      <c r="H7" s="17"/>
      <c r="I7" s="17"/>
      <c r="J7" s="16"/>
      <c r="K7" s="16"/>
      <c r="L7" s="16"/>
      <c r="M7" s="17">
        <v>3</v>
      </c>
      <c r="N7" s="17"/>
      <c r="O7" s="17"/>
      <c r="P7" s="17"/>
      <c r="Q7" s="93" t="s">
        <v>88</v>
      </c>
      <c r="R7" s="93" t="s">
        <v>89</v>
      </c>
      <c r="S7" s="93" t="s">
        <v>87</v>
      </c>
      <c r="T7" s="93" t="s">
        <v>90</v>
      </c>
      <c r="U7" s="93"/>
      <c r="V7" s="30">
        <v>0.4</v>
      </c>
      <c r="W7" s="94"/>
      <c r="X7" s="93"/>
      <c r="Y7" s="63"/>
      <c r="Z7" s="63"/>
      <c r="AA7" s="63"/>
      <c r="AB7" s="63"/>
      <c r="AC7" s="63"/>
      <c r="AD7" s="63"/>
    </row>
    <row r="8" spans="1:30" x14ac:dyDescent="0.25">
      <c r="A8" s="22"/>
      <c r="B8" s="95"/>
      <c r="C8" s="96"/>
      <c r="D8" s="97"/>
      <c r="E8" s="98"/>
      <c r="F8" s="99"/>
      <c r="G8" s="96"/>
      <c r="H8" s="96"/>
      <c r="I8" s="96"/>
      <c r="J8" s="100"/>
      <c r="K8" s="100"/>
      <c r="L8" s="100"/>
      <c r="M8" s="96"/>
      <c r="N8" s="96"/>
      <c r="O8" s="96"/>
      <c r="P8" s="96"/>
      <c r="Q8" s="101"/>
      <c r="R8" s="101"/>
      <c r="S8" s="101"/>
      <c r="T8" s="101"/>
      <c r="U8" s="101"/>
      <c r="V8" s="96"/>
      <c r="W8" s="97"/>
      <c r="X8" s="102"/>
      <c r="Y8" s="63"/>
      <c r="Z8" s="63"/>
      <c r="AA8" s="63"/>
      <c r="AB8" s="63"/>
      <c r="AC8" s="63"/>
      <c r="AD8" s="63"/>
    </row>
    <row r="9" spans="1:30" x14ac:dyDescent="0.25">
      <c r="A9" s="22"/>
      <c r="B9" s="81"/>
      <c r="C9" s="1"/>
      <c r="D9" s="81"/>
      <c r="E9" s="82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81"/>
      <c r="X9" s="1"/>
      <c r="Y9" s="63"/>
      <c r="Z9" s="63"/>
      <c r="AA9" s="63"/>
      <c r="AB9" s="63"/>
      <c r="AC9" s="63"/>
      <c r="AD9" s="63"/>
    </row>
    <row r="10" spans="1:30" x14ac:dyDescent="0.25">
      <c r="A10" s="22"/>
      <c r="B10" s="81"/>
      <c r="C10" s="1"/>
      <c r="D10" s="81"/>
      <c r="E10" s="82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81"/>
      <c r="X10" s="1"/>
      <c r="Y10" s="63"/>
      <c r="Z10" s="63"/>
      <c r="AA10" s="63"/>
      <c r="AB10" s="63"/>
      <c r="AC10" s="63"/>
      <c r="AD10" s="63"/>
    </row>
    <row r="11" spans="1:30" x14ac:dyDescent="0.25">
      <c r="A11" s="22"/>
      <c r="B11" s="81"/>
      <c r="C11" s="1"/>
      <c r="D11" s="81"/>
      <c r="E11" s="82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81"/>
      <c r="X11" s="1"/>
      <c r="Y11" s="63"/>
      <c r="Z11" s="63"/>
      <c r="AA11" s="63"/>
      <c r="AB11" s="63"/>
      <c r="AC11" s="63"/>
      <c r="AD11" s="63"/>
    </row>
    <row r="12" spans="1:30" x14ac:dyDescent="0.25">
      <c r="A12" s="22"/>
      <c r="B12" s="81"/>
      <c r="C12" s="1"/>
      <c r="D12" s="81"/>
      <c r="E12" s="82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81"/>
      <c r="X12" s="1"/>
      <c r="Y12" s="63"/>
      <c r="Z12" s="63"/>
      <c r="AA12" s="63"/>
      <c r="AB12" s="63"/>
      <c r="AC12" s="63"/>
      <c r="AD12" s="63"/>
    </row>
    <row r="13" spans="1:30" x14ac:dyDescent="0.25">
      <c r="A13" s="22"/>
      <c r="B13" s="81"/>
      <c r="C13" s="1"/>
      <c r="D13" s="81"/>
      <c r="E13" s="8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81"/>
      <c r="X13" s="1"/>
      <c r="Y13" s="63"/>
      <c r="Z13" s="63"/>
      <c r="AA13" s="63"/>
      <c r="AB13" s="63"/>
      <c r="AC13" s="63"/>
      <c r="AD13" s="63"/>
    </row>
    <row r="14" spans="1:30" x14ac:dyDescent="0.25">
      <c r="A14" s="22"/>
      <c r="B14" s="81"/>
      <c r="C14" s="1"/>
      <c r="D14" s="81"/>
      <c r="E14" s="8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81"/>
      <c r="X14" s="1"/>
      <c r="Y14" s="63"/>
      <c r="Z14" s="63"/>
      <c r="AA14" s="63"/>
      <c r="AB14" s="63"/>
      <c r="AC14" s="63"/>
      <c r="AD14" s="63"/>
    </row>
    <row r="15" spans="1:30" x14ac:dyDescent="0.25">
      <c r="A15" s="22"/>
      <c r="B15" s="81"/>
      <c r="C15" s="1"/>
      <c r="D15" s="81"/>
      <c r="E15" s="8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81"/>
      <c r="X15" s="1"/>
      <c r="Y15" s="63"/>
      <c r="Z15" s="63"/>
      <c r="AA15" s="63"/>
      <c r="AB15" s="63"/>
      <c r="AC15" s="63"/>
      <c r="AD15" s="63"/>
    </row>
    <row r="16" spans="1:30" x14ac:dyDescent="0.25">
      <c r="A16" s="22"/>
      <c r="B16" s="81"/>
      <c r="C16" s="1"/>
      <c r="D16" s="81"/>
      <c r="E16" s="8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81"/>
      <c r="X16" s="1"/>
      <c r="Y16" s="63"/>
      <c r="Z16" s="63"/>
      <c r="AA16" s="63"/>
      <c r="AB16" s="63"/>
      <c r="AC16" s="63"/>
      <c r="AD16" s="63"/>
    </row>
    <row r="17" spans="1:30" x14ac:dyDescent="0.25">
      <c r="A17" s="22"/>
      <c r="B17" s="81"/>
      <c r="C17" s="1"/>
      <c r="D17" s="81"/>
      <c r="E17" s="8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81"/>
      <c r="X17" s="1"/>
      <c r="Y17" s="63"/>
      <c r="Z17" s="63"/>
      <c r="AA17" s="63"/>
      <c r="AB17" s="63"/>
      <c r="AC17" s="63"/>
      <c r="AD17" s="63"/>
    </row>
    <row r="18" spans="1:30" x14ac:dyDescent="0.25">
      <c r="A18" s="22"/>
      <c r="B18" s="81"/>
      <c r="C18" s="1"/>
      <c r="D18" s="81"/>
      <c r="E18" s="8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81"/>
      <c r="X18" s="1"/>
      <c r="Y18" s="63"/>
      <c r="Z18" s="63"/>
      <c r="AA18" s="63"/>
      <c r="AB18" s="63"/>
      <c r="AC18" s="63"/>
      <c r="AD18" s="63"/>
    </row>
    <row r="19" spans="1:30" x14ac:dyDescent="0.25">
      <c r="A19" s="22"/>
      <c r="B19" s="81"/>
      <c r="C19" s="1"/>
      <c r="D19" s="81"/>
      <c r="E19" s="8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81"/>
      <c r="X19" s="1"/>
      <c r="Y19" s="63"/>
      <c r="Z19" s="63"/>
      <c r="AA19" s="63"/>
      <c r="AB19" s="63"/>
      <c r="AC19" s="63"/>
      <c r="AD19" s="63"/>
    </row>
    <row r="20" spans="1:30" x14ac:dyDescent="0.25">
      <c r="A20" s="22"/>
      <c r="B20" s="81"/>
      <c r="C20" s="1"/>
      <c r="D20" s="81"/>
      <c r="E20" s="8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81"/>
      <c r="X20" s="1"/>
      <c r="Y20" s="63"/>
      <c r="Z20" s="63"/>
      <c r="AA20" s="63"/>
      <c r="AB20" s="63"/>
      <c r="AC20" s="63"/>
      <c r="AD20" s="63"/>
    </row>
    <row r="21" spans="1:30" x14ac:dyDescent="0.25">
      <c r="A21" s="22"/>
      <c r="B21" s="81"/>
      <c r="C21" s="1"/>
      <c r="D21" s="81"/>
      <c r="E21" s="8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81"/>
      <c r="X21" s="1"/>
      <c r="Y21" s="63"/>
      <c r="Z21" s="63"/>
      <c r="AA21" s="63"/>
      <c r="AB21" s="63"/>
      <c r="AC21" s="63"/>
      <c r="AD21" s="63"/>
    </row>
    <row r="22" spans="1:30" x14ac:dyDescent="0.25">
      <c r="A22" s="22"/>
      <c r="B22" s="81"/>
      <c r="C22" s="1"/>
      <c r="D22" s="81"/>
      <c r="E22" s="8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81"/>
      <c r="X22" s="1"/>
      <c r="Y22" s="63"/>
      <c r="Z22" s="63"/>
      <c r="AA22" s="63"/>
      <c r="AB22" s="63"/>
      <c r="AC22" s="63"/>
      <c r="AD22" s="63"/>
    </row>
    <row r="23" spans="1:30" x14ac:dyDescent="0.25">
      <c r="A23" s="22"/>
      <c r="B23" s="81"/>
      <c r="C23" s="1"/>
      <c r="D23" s="81"/>
      <c r="E23" s="8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81"/>
      <c r="X23" s="1"/>
      <c r="Y23" s="63"/>
      <c r="Z23" s="63"/>
      <c r="AA23" s="63"/>
      <c r="AB23" s="63"/>
      <c r="AC23" s="63"/>
      <c r="AD23" s="63"/>
    </row>
    <row r="24" spans="1:30" x14ac:dyDescent="0.25">
      <c r="A24" s="22"/>
      <c r="B24" s="81"/>
      <c r="C24" s="1"/>
      <c r="D24" s="81"/>
      <c r="E24" s="8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81"/>
      <c r="X24" s="1"/>
      <c r="Y24" s="63"/>
      <c r="Z24" s="63"/>
      <c r="AA24" s="63"/>
      <c r="AB24" s="63"/>
      <c r="AC24" s="63"/>
      <c r="AD24" s="63"/>
    </row>
    <row r="25" spans="1:30" x14ac:dyDescent="0.25">
      <c r="A25" s="22"/>
      <c r="B25" s="81"/>
      <c r="C25" s="1"/>
      <c r="D25" s="81"/>
      <c r="E25" s="8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81"/>
      <c r="X25" s="1"/>
      <c r="Y25" s="63"/>
      <c r="Z25" s="63"/>
      <c r="AA25" s="63"/>
      <c r="AB25" s="63"/>
      <c r="AC25" s="63"/>
      <c r="AD25" s="63"/>
    </row>
    <row r="26" spans="1:30" x14ac:dyDescent="0.25">
      <c r="A26" s="22"/>
      <c r="B26" s="81"/>
      <c r="C26" s="1"/>
      <c r="D26" s="81"/>
      <c r="E26" s="8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81"/>
      <c r="X26" s="1"/>
      <c r="Y26" s="63"/>
      <c r="Z26" s="63"/>
      <c r="AA26" s="63"/>
      <c r="AB26" s="63"/>
      <c r="AC26" s="63"/>
      <c r="AD26" s="63"/>
    </row>
    <row r="27" spans="1:30" x14ac:dyDescent="0.25">
      <c r="A27" s="22"/>
      <c r="B27" s="81"/>
      <c r="C27" s="1"/>
      <c r="D27" s="81"/>
      <c r="E27" s="8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81"/>
      <c r="X27" s="1"/>
      <c r="Y27" s="63"/>
      <c r="Z27" s="63"/>
      <c r="AA27" s="63"/>
      <c r="AB27" s="63"/>
      <c r="AC27" s="63"/>
      <c r="AD27" s="63"/>
    </row>
    <row r="28" spans="1:30" x14ac:dyDescent="0.25">
      <c r="A28" s="22"/>
      <c r="B28" s="81"/>
      <c r="C28" s="1"/>
      <c r="D28" s="81"/>
      <c r="E28" s="8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81"/>
      <c r="X28" s="1"/>
      <c r="Y28" s="63"/>
      <c r="Z28" s="63"/>
      <c r="AA28" s="63"/>
      <c r="AB28" s="63"/>
      <c r="AC28" s="63"/>
      <c r="AD28" s="63"/>
    </row>
    <row r="29" spans="1:30" x14ac:dyDescent="0.25">
      <c r="A29" s="22"/>
      <c r="B29" s="81"/>
      <c r="C29" s="1"/>
      <c r="D29" s="81"/>
      <c r="E29" s="8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81"/>
      <c r="X29" s="1"/>
      <c r="Y29" s="63"/>
      <c r="Z29" s="63"/>
      <c r="AA29" s="63"/>
      <c r="AB29" s="63"/>
      <c r="AC29" s="63"/>
      <c r="AD29" s="63"/>
    </row>
    <row r="30" spans="1:30" x14ac:dyDescent="0.25">
      <c r="A30" s="22"/>
      <c r="B30" s="81"/>
      <c r="C30" s="1"/>
      <c r="D30" s="81"/>
      <c r="E30" s="8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81"/>
      <c r="X30" s="1"/>
      <c r="Y30" s="63"/>
      <c r="Z30" s="63"/>
      <c r="AA30" s="63"/>
      <c r="AB30" s="63"/>
      <c r="AC30" s="63"/>
      <c r="AD30" s="63"/>
    </row>
    <row r="31" spans="1:30" x14ac:dyDescent="0.25">
      <c r="A31" s="22"/>
      <c r="B31" s="81"/>
      <c r="C31" s="1"/>
      <c r="D31" s="81"/>
      <c r="E31" s="8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81"/>
      <c r="X31" s="1"/>
      <c r="Y31" s="63"/>
      <c r="Z31" s="63"/>
      <c r="AA31" s="63"/>
      <c r="AB31" s="63"/>
      <c r="AC31" s="63"/>
      <c r="AD31" s="63"/>
    </row>
    <row r="32" spans="1:30" x14ac:dyDescent="0.25">
      <c r="A32" s="22"/>
      <c r="B32" s="81"/>
      <c r="C32" s="1"/>
      <c r="D32" s="81"/>
      <c r="E32" s="8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81"/>
      <c r="X32" s="1"/>
      <c r="Y32" s="63"/>
      <c r="Z32" s="63"/>
      <c r="AA32" s="63"/>
      <c r="AB32" s="63"/>
      <c r="AC32" s="63"/>
      <c r="AD32" s="63"/>
    </row>
    <row r="33" spans="1:30" x14ac:dyDescent="0.25">
      <c r="A33" s="22"/>
      <c r="B33" s="81"/>
      <c r="C33" s="1"/>
      <c r="D33" s="81"/>
      <c r="E33" s="8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81"/>
      <c r="X33" s="1"/>
      <c r="Y33" s="63"/>
      <c r="Z33" s="63"/>
      <c r="AA33" s="63"/>
      <c r="AB33" s="63"/>
      <c r="AC33" s="63"/>
      <c r="AD33" s="63"/>
    </row>
    <row r="34" spans="1:30" x14ac:dyDescent="0.25">
      <c r="A34" s="22"/>
      <c r="B34" s="81"/>
      <c r="C34" s="1"/>
      <c r="D34" s="81"/>
      <c r="E34" s="8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81"/>
      <c r="X34" s="1"/>
      <c r="Y34" s="63"/>
      <c r="Z34" s="63"/>
      <c r="AA34" s="63"/>
      <c r="AB34" s="63"/>
      <c r="AC34" s="63"/>
      <c r="AD34" s="63"/>
    </row>
    <row r="35" spans="1:30" x14ac:dyDescent="0.25">
      <c r="A35" s="22"/>
      <c r="B35" s="81"/>
      <c r="C35" s="1"/>
      <c r="D35" s="81"/>
      <c r="E35" s="8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81"/>
      <c r="X35" s="1"/>
      <c r="Y35" s="63"/>
      <c r="Z35" s="63"/>
      <c r="AA35" s="63"/>
      <c r="AB35" s="63"/>
      <c r="AC35" s="63"/>
      <c r="AD35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2024-10-09T20:11:23Z</dcterms:modified>
</cp:coreProperties>
</file>